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Инф о ценах 2012 год" sheetId="1" r:id="rId1"/>
    <sheet name="Инф о потреб хар (п.37и п.48)" sheetId="2" r:id="rId2"/>
    <sheet name="Инф о ИП (п.38 и п.49)" sheetId="3" r:id="rId3"/>
    <sheet name="Инф тех возм  дост (п40 и п51)" sheetId="4" r:id="rId4"/>
    <sheet name="Информация о расх. на топливо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Наименование услуг в соответствии с утвержденным нормативным актом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С помощью гиперссылки вставляется утвержденная ИП </t>
        </r>
      </text>
    </comment>
    <comment ref="C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Вставляется с помощью гиперссылки</t>
        </r>
      </text>
    </comment>
  </commentList>
</comments>
</file>

<file path=xl/sharedStrings.xml><?xml version="1.0" encoding="utf-8"?>
<sst xmlns="http://schemas.openxmlformats.org/spreadsheetml/2006/main" count="268" uniqueCount="151">
  <si>
    <t>Вид регулируемой деятельности</t>
  </si>
  <si>
    <t>Ед. измерения</t>
  </si>
  <si>
    <t>№</t>
  </si>
  <si>
    <t>Показатель</t>
  </si>
  <si>
    <t>шт</t>
  </si>
  <si>
    <t>чел</t>
  </si>
  <si>
    <t xml:space="preserve">Количество аварий на системах холодного водоснабжения </t>
  </si>
  <si>
    <t>единиц на км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</si>
  <si>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</si>
  <si>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</si>
  <si>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единиц в год</t>
  </si>
  <si>
    <t>Общее количество проведенных проб</t>
  </si>
  <si>
    <t>мутность</t>
  </si>
  <si>
    <t>цветность</t>
  </si>
  <si>
    <t xml:space="preserve">% </t>
  </si>
  <si>
    <t>количество проб в год</t>
  </si>
  <si>
    <t>Количество проведенных проб, выявивших несоответствие холодной воды санитарным нормам (предельно допустимой концентрации)</t>
  </si>
  <si>
    <t>Наименование инвестиционной программы</t>
  </si>
  <si>
    <t>Цели инвестиционной программы</t>
  </si>
  <si>
    <t>Срок начала и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</si>
  <si>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 (с разбивкой по годам, мероприятиям и источникам финансирования )</t>
  </si>
  <si>
    <t>Показатели эффективности реализации инвестиционной программы, изменение технико-экономических показателей регулируемой деятельности (с разбивкой по мероприятиям)</t>
  </si>
  <si>
    <t>Информация об использовании инвестиционных средств за отчетный год (с разбивкой по кварталам, мероприятиям и источникам финансирования инвестиционной программы)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</si>
  <si>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</si>
  <si>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</si>
  <si>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подключние к системе холодного водоснабжения, по которым принято решение об отказе в подключении</t>
  </si>
  <si>
    <t>Информация о резерве мощности системы коммунальной инфраструктуры (в отношении каждой раздельной системы холодного водоснабжения)</t>
  </si>
  <si>
    <t>Виды регулируемой деятельности: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</si>
  <si>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</si>
  <si>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</si>
  <si>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подключние к системе  водоотведения и объекту очистки сточных вод, по которым принято решение об отказе в подключении</t>
  </si>
  <si>
    <t>Информация о резерве мощности системы водоотведения и (или) очистки сточных вод (в отношении каждой системы водоотведения и очистки сточных вод)</t>
  </si>
  <si>
    <t>Количество аварий на канализационных сетях</t>
  </si>
  <si>
    <t>Количество засоров для самотечных сетей</t>
  </si>
  <si>
    <t>Общее количество проведенных проб на сбросе очищенных (частично очищенных) сточных вод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</si>
  <si>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</si>
  <si>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</si>
  <si>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</si>
  <si>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</si>
  <si>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</si>
  <si>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</si>
  <si>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</si>
  <si>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</si>
  <si>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40 постановления Правительства РФ №1140)                (публикуется ежеквартально)</t>
  </si>
  <si>
    <t>Наименование услуги</t>
  </si>
  <si>
    <t>Источник официального опубликования решения (с указанием номера и даты публикации)</t>
  </si>
  <si>
    <t xml:space="preserve"> Реквизиты  решения  ( дата, номер) </t>
  </si>
  <si>
    <t xml:space="preserve">Наименование  регулирующего органа, принявшего решение об утврждении цен ( тарифов) </t>
  </si>
  <si>
    <t>Региональная служба по тарифамХМАО-Югры</t>
  </si>
  <si>
    <t>Холодное водоснабжение                        ( м3)</t>
  </si>
  <si>
    <t>Водоотведение ( м3)</t>
  </si>
  <si>
    <t>Теплоснабжение п. Игрим                                    ( Гкал)</t>
  </si>
  <si>
    <t>Теплоснабжение п. Ванзетур (Гкал)</t>
  </si>
  <si>
    <t>Игримского МУП "Тепловодоканал" в сфере водонабжения</t>
  </si>
  <si>
    <t>Игримского МУП "Тепловодоканал" в сфере водоотведения</t>
  </si>
  <si>
    <t xml:space="preserve">(в соответствии с п. 37 постановления Правительства РФ №1140) </t>
  </si>
  <si>
    <t xml:space="preserve">(в соответствии с п. 48 постановления Правительства РФ №1140) </t>
  </si>
  <si>
    <t xml:space="preserve">         Информация об основных потребительских характеристиках </t>
  </si>
  <si>
    <t>нет</t>
  </si>
  <si>
    <t xml:space="preserve">Информация об инвестиционных программах и отчетах об их реализации </t>
  </si>
  <si>
    <t>(в соответствии с п. 38  и п. 49 постановления Правительства РФ №1140)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</si>
  <si>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51 постановления Правительства РФ №1140) (публикуется ежеквартально)</t>
  </si>
  <si>
    <t>Информация о расходах на топливо</t>
  </si>
  <si>
    <t>Наименование показателя</t>
  </si>
  <si>
    <t>Расходы на топливо всего в т.ч.</t>
  </si>
  <si>
    <t>Газ природный</t>
  </si>
  <si>
    <t>без  НДС</t>
  </si>
  <si>
    <t>с НДС</t>
  </si>
  <si>
    <t>Расходы на природный газ тыс.руб.</t>
  </si>
  <si>
    <t>Цена топлива (руб/тн)</t>
  </si>
  <si>
    <t>Объем топлива (тн)</t>
  </si>
  <si>
    <t>Уголь</t>
  </si>
  <si>
    <t>(на производство тепловой энергии)</t>
  </si>
  <si>
    <t xml:space="preserve">                    Игримского МУП "Тепловодоканал"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</si>
  <si>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18 постановления Правительства РФ №1140) (публикуется ежеквартально)</t>
  </si>
  <si>
    <t>Количество случаев подачи тепловой энергии по графику (менее 24 часов в сутки)</t>
  </si>
  <si>
    <t>доля потребителей, затронутых ограничениями подачи тепловой энергии</t>
  </si>
  <si>
    <t>Количество часов(суммарно за календарный год), превышающих допустимую продолжительность перерываподачи тепловой энергии</t>
  </si>
  <si>
    <t>часов</t>
  </si>
  <si>
    <t>Количество потребителей, затронутых ограничениями подачи тепловой энергии</t>
  </si>
  <si>
    <t>Количество часов(суммарно за календарный год), отклонения от нормативной температуры воздуха по вине регулируемой организации в жилых и нежилых отапливаемых помещениях</t>
  </si>
  <si>
    <t>Игримского МУП "Тепловодоканал" в сфере теплоснабжения п.Игрим</t>
  </si>
  <si>
    <t>Игримского МУП "Тепловодоканал" в сфере теплоснабжения п.Ванзетур</t>
  </si>
  <si>
    <t>Количество аварий на системах теплоснабжения</t>
  </si>
  <si>
    <t>Количество поданных и зарегистрированных заявок на подключение к системе теплоснабжения  п. Игрим</t>
  </si>
  <si>
    <t>Количество поданных и зарегистрированных заявок на подключение к системе теплоснабжения  п. Ванзетур</t>
  </si>
  <si>
    <t>Подключение потребителя к системе теплоснабжения(водоснабжения и водоот-</t>
  </si>
  <si>
    <t>ведения) в Порядке, установленном Правилами определения и предоставления</t>
  </si>
  <si>
    <t xml:space="preserve">технических условий подключения объекта капитального строительства к сетям </t>
  </si>
  <si>
    <t xml:space="preserve">инженерно-технического обеспечения, утвержденных Постановлением Правительства </t>
  </si>
  <si>
    <t>РФ  от 13.02.2006 г № 83, после реализации мероприятий, определенных</t>
  </si>
  <si>
    <t>техническими условиями подключения  по обращениям заявителей.</t>
  </si>
  <si>
    <t>Техническая возможность подключения определяется:</t>
  </si>
  <si>
    <t xml:space="preserve">*на основе анализа резерва мощностей по производству соответствующих ресурсов </t>
  </si>
  <si>
    <t xml:space="preserve">и пропускной способности сетей инженерно-технического обеспечения, а в </t>
  </si>
  <si>
    <t>точках взаимного присоединения - совместно с организациями, осуществляющими</t>
  </si>
  <si>
    <t>с учетом указанного анализа:</t>
  </si>
  <si>
    <t>* с учетом оценки альтернативных вариантов подключения объектов капитального</t>
  </si>
  <si>
    <t>строительства к существующим сетям инженерно-технического обеспечения;</t>
  </si>
  <si>
    <t>* с учетом принятых такой организацией в соответствии с ранее выданными</t>
  </si>
  <si>
    <t>техническими условиями обязательств по обеспечению подключения объектов</t>
  </si>
  <si>
    <t>эксплуатацию технологических связанных сетей инженерно-технического обеспечения</t>
  </si>
  <si>
    <t>капитального строительства к сетям инженерно-технического обеспечения</t>
  </si>
  <si>
    <t>теплоснабжение</t>
  </si>
  <si>
    <t>п. Игрим</t>
  </si>
  <si>
    <t>Теплоснабжение</t>
  </si>
  <si>
    <t>п. Ванзетур</t>
  </si>
  <si>
    <t>Водоснабжение</t>
  </si>
  <si>
    <t xml:space="preserve"> т.м3/сут</t>
  </si>
  <si>
    <t>Железо</t>
  </si>
  <si>
    <t xml:space="preserve"> СПАВ</t>
  </si>
  <si>
    <t>Количество заявок на подключние к системе  теплоснабжения и объекту очистки сточных вод, по которым принято решение об отказе в подключении</t>
  </si>
  <si>
    <t>Количество исполненных заявок на подключение к системе теплоснабжения</t>
  </si>
  <si>
    <t>Информация о резерве мощности системы теплоснабжения</t>
  </si>
  <si>
    <t>МВт</t>
  </si>
  <si>
    <t>Количество заявок на подключние к системе  теплоснабжения, по которым принято решение об отказе в подключении</t>
  </si>
  <si>
    <t xml:space="preserve">        Информация об основных потребительских характеристиках </t>
  </si>
  <si>
    <t xml:space="preserve">       Информация об основных потребительских характеристиках </t>
  </si>
  <si>
    <t>Цена топлива (руб/тыс. м3)</t>
  </si>
  <si>
    <t>Объем топлива (тыс м3)</t>
  </si>
  <si>
    <t>Расходы на уголь тыс.руб.</t>
  </si>
  <si>
    <t>приказ Региональной службы по тарифам № 88-нп от 23.11.2010 г.</t>
  </si>
  <si>
    <t>общие колиформные бактерии</t>
  </si>
  <si>
    <t>термотолерантные колиформные бактерии</t>
  </si>
  <si>
    <t>-</t>
  </si>
  <si>
    <t>Водоснабжение п.Ванзетур (м3)</t>
  </si>
  <si>
    <t xml:space="preserve"> Информация о ценах( тарифах) на  услуги холодного водоснабжения, водоотведения </t>
  </si>
  <si>
    <t>Величина установленного тарифа (руб. без НДС) с 01.01.2012-30.06.2012 г</t>
  </si>
  <si>
    <t>Величина установленного тарифа (руб. без НДС) с 01.07.2012-31.08.2012 г</t>
  </si>
  <si>
    <t>Величина установленного тарифа (руб. без НДС) с 01.09.2012-31.12.2012 г</t>
  </si>
  <si>
    <t>Новости Югры от   04.11.2011 г. №171</t>
  </si>
  <si>
    <t>приказ Региональной службы по тарифам № 68-нп от 18.10.2011 г.</t>
  </si>
  <si>
    <t>приказ Региональной службы по тарифам № 90-нп от 30.11.2011 г.</t>
  </si>
  <si>
    <t>Исполнитель :</t>
  </si>
  <si>
    <t>Жигунова Н.А.</t>
  </si>
  <si>
    <t>И.о.генерального директора</t>
  </si>
  <si>
    <t>Т.Х.Абзалов</t>
  </si>
  <si>
    <t>МУП "Тепловодоканал"</t>
  </si>
  <si>
    <t xml:space="preserve">                        теплоснабжения, оказываемые  Игримским МУП "Тепловодоканал" на 2012 год</t>
  </si>
  <si>
    <t>Новости Югры от   13.12.2011 г. №192</t>
  </si>
  <si>
    <t>Канализация</t>
  </si>
  <si>
    <t>6 месяцев 2012 года</t>
  </si>
  <si>
    <t>6 месяцев 2012 г</t>
  </si>
  <si>
    <t>за 6 месяцев 2012 года</t>
  </si>
  <si>
    <t>11 аварий/120 км</t>
  </si>
  <si>
    <t>112 аварии/105,4 км</t>
  </si>
  <si>
    <t>25 аварий/67,73 км</t>
  </si>
  <si>
    <t>2 аварии</t>
  </si>
  <si>
    <t>выработано 505367,9 м3/182 дн=2,776 т.м3/сут-3,657 т.м3/сут</t>
  </si>
  <si>
    <t>246829,02м3/182=1356 м3-1600 м3=243 м3</t>
  </si>
  <si>
    <t>т.м3/сут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</si>
</sst>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right" wrapText="1"/>
    </xf>
    <xf numFmtId="0" fontId="29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6" fillId="0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6" fillId="0" borderId="0" xfId="0" applyFont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1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1">
      <selection activeCell="A16" sqref="A16"/>
    </sheetView>
  </sheetViews>
  <sheetFormatPr defaultColWidth="9.140625" defaultRowHeight="15"/>
  <cols>
    <col min="1" max="1" width="25.421875" style="0" customWidth="1"/>
    <col min="2" max="2" width="18.140625" style="0" customWidth="1"/>
    <col min="3" max="3" width="17.7109375" style="0" customWidth="1"/>
    <col min="4" max="6" width="13.7109375" style="0" customWidth="1"/>
    <col min="7" max="7" width="20.57421875" style="0" customWidth="1"/>
  </cols>
  <sheetData>
    <row r="2" spans="1:6" ht="15.75">
      <c r="A2" s="73" t="s">
        <v>126</v>
      </c>
      <c r="B2" s="73"/>
      <c r="C2" s="73"/>
      <c r="D2" s="73"/>
      <c r="E2" s="73"/>
      <c r="F2" s="73"/>
    </row>
    <row r="3" spans="1:7" ht="15" customHeight="1">
      <c r="A3" s="74" t="s">
        <v>138</v>
      </c>
      <c r="B3" s="74"/>
      <c r="C3" s="74"/>
      <c r="D3" s="74"/>
      <c r="E3" s="74"/>
      <c r="F3" s="74"/>
      <c r="G3" s="25"/>
    </row>
    <row r="4" spans="1:7" ht="15.75">
      <c r="A4" s="25"/>
      <c r="B4" s="28"/>
      <c r="C4" s="32"/>
      <c r="D4" s="25"/>
      <c r="E4" s="25"/>
      <c r="F4" s="25"/>
      <c r="G4" s="25"/>
    </row>
    <row r="5" spans="1:7" s="24" customFormat="1" ht="110.25">
      <c r="A5" s="33" t="s">
        <v>44</v>
      </c>
      <c r="B5" s="33" t="s">
        <v>47</v>
      </c>
      <c r="C5" s="33" t="s">
        <v>46</v>
      </c>
      <c r="D5" s="63" t="s">
        <v>127</v>
      </c>
      <c r="E5" s="63" t="s">
        <v>128</v>
      </c>
      <c r="F5" s="63" t="s">
        <v>129</v>
      </c>
      <c r="G5" s="33" t="s">
        <v>45</v>
      </c>
    </row>
    <row r="6" spans="1:7" ht="40.5" customHeight="1">
      <c r="A6" s="76" t="s">
        <v>49</v>
      </c>
      <c r="B6" s="77" t="s">
        <v>48</v>
      </c>
      <c r="C6" s="26" t="s">
        <v>132</v>
      </c>
      <c r="D6" s="78">
        <v>25.6</v>
      </c>
      <c r="E6" s="31">
        <v>27.14</v>
      </c>
      <c r="F6" s="31">
        <v>28.41</v>
      </c>
      <c r="G6" s="75" t="s">
        <v>139</v>
      </c>
    </row>
    <row r="7" spans="1:7" ht="42" customHeight="1" hidden="1">
      <c r="A7" s="76"/>
      <c r="B7" s="77"/>
      <c r="C7" s="26" t="s">
        <v>121</v>
      </c>
      <c r="D7" s="78"/>
      <c r="E7" s="31"/>
      <c r="F7" s="31"/>
      <c r="G7" s="75"/>
    </row>
    <row r="8" spans="1:7" ht="39" customHeight="1" hidden="1">
      <c r="A8" s="76"/>
      <c r="B8" s="77"/>
      <c r="C8" s="26" t="s">
        <v>121</v>
      </c>
      <c r="D8" s="78"/>
      <c r="E8" s="31"/>
      <c r="F8" s="31"/>
      <c r="G8" s="75"/>
    </row>
    <row r="9" spans="1:7" ht="39" customHeight="1">
      <c r="A9" s="34" t="s">
        <v>50</v>
      </c>
      <c r="B9" s="27" t="s">
        <v>48</v>
      </c>
      <c r="C9" s="26" t="s">
        <v>132</v>
      </c>
      <c r="D9" s="31">
        <v>35.7</v>
      </c>
      <c r="E9" s="31">
        <v>37.84</v>
      </c>
      <c r="F9" s="31">
        <v>39.68</v>
      </c>
      <c r="G9" s="26" t="s">
        <v>139</v>
      </c>
    </row>
    <row r="10" spans="1:7" ht="39" customHeight="1">
      <c r="A10" s="34" t="s">
        <v>125</v>
      </c>
      <c r="B10" s="27" t="s">
        <v>48</v>
      </c>
      <c r="C10" s="26" t="s">
        <v>132</v>
      </c>
      <c r="D10" s="31">
        <v>62.15</v>
      </c>
      <c r="E10" s="31">
        <v>62.15</v>
      </c>
      <c r="F10" s="31">
        <v>62.15</v>
      </c>
      <c r="G10" s="26" t="s">
        <v>139</v>
      </c>
    </row>
    <row r="11" spans="1:7" ht="43.5" customHeight="1">
      <c r="A11" s="34" t="s">
        <v>51</v>
      </c>
      <c r="B11" s="27" t="s">
        <v>48</v>
      </c>
      <c r="C11" s="26" t="s">
        <v>131</v>
      </c>
      <c r="D11" s="31">
        <v>1088.56</v>
      </c>
      <c r="E11" s="31">
        <v>1088.56</v>
      </c>
      <c r="F11" s="31">
        <v>1088.56</v>
      </c>
      <c r="G11" s="26" t="s">
        <v>130</v>
      </c>
    </row>
    <row r="12" spans="1:7" ht="42" customHeight="1">
      <c r="A12" s="34" t="s">
        <v>52</v>
      </c>
      <c r="B12" s="27" t="s">
        <v>48</v>
      </c>
      <c r="C12" s="26" t="s">
        <v>131</v>
      </c>
      <c r="D12" s="31">
        <v>2759.17</v>
      </c>
      <c r="E12" s="31">
        <v>2759.17</v>
      </c>
      <c r="F12" s="31">
        <v>2759.17</v>
      </c>
      <c r="G12" s="26" t="s">
        <v>130</v>
      </c>
    </row>
    <row r="13" spans="1:7" ht="14.25" customHeight="1">
      <c r="A13" s="35"/>
      <c r="B13" s="29"/>
      <c r="C13" s="30"/>
      <c r="D13" s="30"/>
      <c r="E13" s="30"/>
      <c r="F13" s="30"/>
      <c r="G13" s="30"/>
    </row>
    <row r="14" spans="1:4" ht="26.25">
      <c r="A14" s="18"/>
      <c r="B14" s="65" t="s">
        <v>135</v>
      </c>
      <c r="D14" s="66" t="s">
        <v>136</v>
      </c>
    </row>
    <row r="15" ht="13.5">
      <c r="B15" s="64" t="s">
        <v>137</v>
      </c>
    </row>
    <row r="17" ht="13.5">
      <c r="A17" s="67" t="s">
        <v>133</v>
      </c>
    </row>
    <row r="18" ht="13.5">
      <c r="A18" s="67" t="s">
        <v>134</v>
      </c>
    </row>
    <row r="19" ht="13.5">
      <c r="A19" s="18"/>
    </row>
    <row r="20" ht="13.5">
      <c r="A20" s="18"/>
    </row>
    <row r="21" ht="13.5">
      <c r="A21" s="18"/>
    </row>
    <row r="22" ht="13.5">
      <c r="A22" s="18"/>
    </row>
    <row r="23" ht="13.5">
      <c r="A23" s="18"/>
    </row>
    <row r="24" ht="13.5">
      <c r="A24" s="18"/>
    </row>
    <row r="25" ht="13.5">
      <c r="A25" s="18"/>
    </row>
    <row r="26" ht="13.5">
      <c r="A26" s="18"/>
    </row>
    <row r="27" ht="13.5">
      <c r="A27" s="18"/>
    </row>
    <row r="28" ht="13.5">
      <c r="A28" s="18"/>
    </row>
    <row r="29" ht="13.5">
      <c r="A29" s="18"/>
    </row>
    <row r="30" ht="13.5">
      <c r="A30" s="18"/>
    </row>
    <row r="31" ht="13.5">
      <c r="A31" s="18"/>
    </row>
    <row r="32" ht="13.5">
      <c r="A32" s="18"/>
    </row>
    <row r="33" ht="13.5">
      <c r="A33" s="18"/>
    </row>
    <row r="34" ht="13.5">
      <c r="A34" s="18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</sheetData>
  <sheetProtection/>
  <mergeCells count="6">
    <mergeCell ref="A2:F2"/>
    <mergeCell ref="A3:F3"/>
    <mergeCell ref="G6:G8"/>
    <mergeCell ref="A6:A8"/>
    <mergeCell ref="B6:B8"/>
    <mergeCell ref="D6:D8"/>
  </mergeCells>
  <printOptions/>
  <pageMargins left="0.7" right="0.7" top="0.75" bottom="0.75" header="0.3" footer="0.3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1">
      <selection activeCell="D65" sqref="D65"/>
    </sheetView>
  </sheetViews>
  <sheetFormatPr defaultColWidth="9.140625" defaultRowHeight="15"/>
  <cols>
    <col min="1" max="1" width="4.421875" style="0" customWidth="1"/>
    <col min="2" max="2" width="41.8515625" style="0" customWidth="1"/>
    <col min="3" max="3" width="16.8515625" style="0" customWidth="1"/>
    <col min="4" max="4" width="18.421875" style="0" customWidth="1"/>
  </cols>
  <sheetData>
    <row r="2" spans="1:3" s="1" customFormat="1" ht="15">
      <c r="A2" s="12" t="s">
        <v>116</v>
      </c>
      <c r="C2" s="3"/>
    </row>
    <row r="3" spans="2:3" s="1" customFormat="1" ht="15">
      <c r="B3" s="1" t="s">
        <v>53</v>
      </c>
      <c r="C3" s="3"/>
    </row>
    <row r="4" spans="2:3" s="1" customFormat="1" ht="15">
      <c r="B4" s="1" t="s">
        <v>55</v>
      </c>
      <c r="C4" s="3"/>
    </row>
    <row r="5" s="1" customFormat="1" ht="15">
      <c r="C5" s="3"/>
    </row>
    <row r="6" spans="1:4" s="1" customFormat="1" ht="26.25" customHeight="1">
      <c r="A6" s="10" t="s">
        <v>2</v>
      </c>
      <c r="B6" s="10" t="s">
        <v>3</v>
      </c>
      <c r="C6" s="11" t="s">
        <v>1</v>
      </c>
      <c r="D6" s="10" t="s">
        <v>141</v>
      </c>
    </row>
    <row r="7" spans="1:6" ht="30.75">
      <c r="A7" s="9">
        <v>1</v>
      </c>
      <c r="B7" s="6" t="s">
        <v>6</v>
      </c>
      <c r="C7" s="4" t="s">
        <v>7</v>
      </c>
      <c r="D7" s="89">
        <f>11/120</f>
        <v>0.09166666666666666</v>
      </c>
      <c r="F7" t="s">
        <v>144</v>
      </c>
    </row>
    <row r="8" spans="1:4" ht="30.75">
      <c r="A8" s="79">
        <v>2</v>
      </c>
      <c r="B8" s="6" t="s">
        <v>8</v>
      </c>
      <c r="C8" s="4" t="s">
        <v>10</v>
      </c>
      <c r="D8" s="23">
        <v>0</v>
      </c>
    </row>
    <row r="9" spans="1:4" ht="27">
      <c r="A9" s="80"/>
      <c r="B9" s="7" t="s">
        <v>9</v>
      </c>
      <c r="C9" s="8" t="s">
        <v>14</v>
      </c>
      <c r="D9" s="23">
        <v>0</v>
      </c>
    </row>
    <row r="10" spans="1:4" ht="15">
      <c r="A10" s="79">
        <v>3</v>
      </c>
      <c r="B10" s="6" t="s">
        <v>11</v>
      </c>
      <c r="C10" s="6"/>
      <c r="D10" s="23">
        <f>151+171</f>
        <v>322</v>
      </c>
    </row>
    <row r="11" spans="1:4" ht="30.75">
      <c r="A11" s="83"/>
      <c r="B11" s="14" t="s">
        <v>12</v>
      </c>
      <c r="C11" s="6" t="s">
        <v>15</v>
      </c>
      <c r="D11" s="23">
        <f>27+27</f>
        <v>54</v>
      </c>
    </row>
    <row r="12" spans="1:4" ht="30.75">
      <c r="A12" s="83"/>
      <c r="B12" s="14" t="s">
        <v>13</v>
      </c>
      <c r="C12" s="6" t="s">
        <v>15</v>
      </c>
      <c r="D12" s="23">
        <f>27+27</f>
        <v>54</v>
      </c>
    </row>
    <row r="13" spans="1:4" ht="30.75">
      <c r="A13" s="83"/>
      <c r="B13" s="14" t="s">
        <v>109</v>
      </c>
      <c r="C13" s="6" t="s">
        <v>15</v>
      </c>
      <c r="D13" s="90">
        <f>57+62</f>
        <v>119</v>
      </c>
    </row>
    <row r="14" spans="1:4" ht="30.75">
      <c r="A14" s="54"/>
      <c r="B14" s="14" t="s">
        <v>122</v>
      </c>
      <c r="C14" s="6" t="s">
        <v>15</v>
      </c>
      <c r="D14" s="23">
        <f>1+2</f>
        <v>3</v>
      </c>
    </row>
    <row r="15" spans="1:4" ht="30.75">
      <c r="A15" s="54"/>
      <c r="B15" s="14" t="s">
        <v>123</v>
      </c>
      <c r="C15" s="6" t="s">
        <v>15</v>
      </c>
      <c r="D15" s="23">
        <f>1+2</f>
        <v>3</v>
      </c>
    </row>
    <row r="16" spans="1:4" ht="62.25">
      <c r="A16" s="79">
        <v>4</v>
      </c>
      <c r="B16" s="6" t="s">
        <v>16</v>
      </c>
      <c r="C16" s="6"/>
      <c r="D16" s="5"/>
    </row>
    <row r="17" spans="1:4" ht="30.75">
      <c r="A17" s="83"/>
      <c r="B17" s="14" t="s">
        <v>12</v>
      </c>
      <c r="C17" s="6" t="s">
        <v>15</v>
      </c>
      <c r="D17" s="5"/>
    </row>
    <row r="18" spans="1:4" ht="30.75">
      <c r="A18" s="83"/>
      <c r="B18" s="14" t="s">
        <v>13</v>
      </c>
      <c r="C18" s="6" t="s">
        <v>15</v>
      </c>
      <c r="D18" s="5"/>
    </row>
    <row r="19" spans="1:4" ht="30.75">
      <c r="A19" s="80"/>
      <c r="B19" s="14" t="s">
        <v>109</v>
      </c>
      <c r="C19" s="6" t="s">
        <v>15</v>
      </c>
      <c r="D19" s="23">
        <f>43+48</f>
        <v>91</v>
      </c>
    </row>
    <row r="21" spans="1:3" s="1" customFormat="1" ht="15">
      <c r="A21" s="12" t="s">
        <v>57</v>
      </c>
      <c r="C21" s="3"/>
    </row>
    <row r="22" spans="2:3" s="1" customFormat="1" ht="15">
      <c r="B22" s="1" t="s">
        <v>56</v>
      </c>
      <c r="C22" s="3"/>
    </row>
    <row r="23" spans="2:3" s="1" customFormat="1" ht="15">
      <c r="B23" s="1" t="s">
        <v>54</v>
      </c>
      <c r="C23" s="3"/>
    </row>
    <row r="24" s="1" customFormat="1" ht="15">
      <c r="C24" s="3"/>
    </row>
    <row r="25" spans="1:4" s="1" customFormat="1" ht="15">
      <c r="A25" s="10" t="s">
        <v>2</v>
      </c>
      <c r="B25" s="10" t="s">
        <v>3</v>
      </c>
      <c r="C25" s="11" t="s">
        <v>1</v>
      </c>
      <c r="D25" s="10" t="s">
        <v>141</v>
      </c>
    </row>
    <row r="26" spans="1:6" ht="15">
      <c r="A26" s="9">
        <v>1</v>
      </c>
      <c r="B26" s="6" t="s">
        <v>32</v>
      </c>
      <c r="C26" s="4" t="s">
        <v>7</v>
      </c>
      <c r="D26" s="89">
        <f>112/105.4</f>
        <v>1.0626185958254268</v>
      </c>
      <c r="F26" t="s">
        <v>145</v>
      </c>
    </row>
    <row r="27" spans="1:4" ht="15">
      <c r="A27" s="15"/>
      <c r="B27" s="6" t="s">
        <v>33</v>
      </c>
      <c r="C27" s="4" t="s">
        <v>7</v>
      </c>
      <c r="D27" s="89">
        <f>112/105.4</f>
        <v>1.0626185958254268</v>
      </c>
    </row>
    <row r="28" spans="1:4" ht="35.25" customHeight="1">
      <c r="A28" s="79">
        <v>3</v>
      </c>
      <c r="B28" s="6" t="s">
        <v>34</v>
      </c>
      <c r="C28" s="6"/>
      <c r="D28" s="23">
        <v>1821</v>
      </c>
    </row>
    <row r="29" spans="1:4" ht="30.75">
      <c r="A29" s="83"/>
      <c r="B29" s="14" t="s">
        <v>35</v>
      </c>
      <c r="C29" s="6" t="s">
        <v>15</v>
      </c>
      <c r="D29" s="23">
        <v>30</v>
      </c>
    </row>
    <row r="30" spans="1:4" ht="30.75">
      <c r="A30" s="83"/>
      <c r="B30" s="14" t="s">
        <v>36</v>
      </c>
      <c r="C30" s="6" t="s">
        <v>15</v>
      </c>
      <c r="D30" s="23">
        <v>30</v>
      </c>
    </row>
    <row r="31" spans="1:4" ht="30.75">
      <c r="A31" s="83"/>
      <c r="B31" s="14" t="s">
        <v>37</v>
      </c>
      <c r="C31" s="6" t="s">
        <v>15</v>
      </c>
      <c r="D31" s="23">
        <v>30</v>
      </c>
    </row>
    <row r="32" spans="1:4" ht="30.75">
      <c r="A32" s="83"/>
      <c r="B32" s="14" t="s">
        <v>38</v>
      </c>
      <c r="C32" s="6" t="s">
        <v>15</v>
      </c>
      <c r="D32" s="23">
        <v>30</v>
      </c>
    </row>
    <row r="33" spans="1:4" ht="30.75">
      <c r="A33" s="83"/>
      <c r="B33" s="14" t="s">
        <v>39</v>
      </c>
      <c r="C33" s="6" t="s">
        <v>15</v>
      </c>
      <c r="D33" s="23">
        <v>30</v>
      </c>
    </row>
    <row r="34" spans="1:4" ht="30.75">
      <c r="A34" s="83"/>
      <c r="B34" s="14" t="s">
        <v>40</v>
      </c>
      <c r="C34" s="6" t="s">
        <v>15</v>
      </c>
      <c r="D34" s="23">
        <v>30</v>
      </c>
    </row>
    <row r="35" spans="1:4" ht="30.75">
      <c r="A35" s="84"/>
      <c r="B35" s="14" t="s">
        <v>41</v>
      </c>
      <c r="C35" s="6" t="s">
        <v>15</v>
      </c>
      <c r="D35" s="91">
        <v>2</v>
      </c>
    </row>
    <row r="36" spans="1:4" ht="93">
      <c r="A36" s="81">
        <v>4</v>
      </c>
      <c r="B36" s="49" t="s">
        <v>42</v>
      </c>
      <c r="C36" s="6"/>
      <c r="D36" s="23"/>
    </row>
    <row r="37" spans="1:4" ht="30.75">
      <c r="A37" s="82"/>
      <c r="B37" s="50" t="s">
        <v>35</v>
      </c>
      <c r="C37" s="6" t="s">
        <v>15</v>
      </c>
      <c r="D37" s="5"/>
    </row>
    <row r="38" spans="1:4" ht="30.75">
      <c r="A38" s="82"/>
      <c r="B38" s="50" t="s">
        <v>36</v>
      </c>
      <c r="C38" s="6" t="s">
        <v>15</v>
      </c>
      <c r="D38" s="5">
        <v>13</v>
      </c>
    </row>
    <row r="39" spans="1:4" ht="30.75">
      <c r="A39" s="82"/>
      <c r="B39" s="68" t="s">
        <v>37</v>
      </c>
      <c r="C39" s="6" t="s">
        <v>15</v>
      </c>
      <c r="D39" s="5">
        <v>30</v>
      </c>
    </row>
    <row r="40" spans="1:4" ht="30.75">
      <c r="A40" s="82"/>
      <c r="B40" s="68" t="s">
        <v>38</v>
      </c>
      <c r="C40" s="6" t="s">
        <v>15</v>
      </c>
      <c r="D40" s="5">
        <v>30</v>
      </c>
    </row>
    <row r="41" spans="1:4" ht="30.75">
      <c r="A41" s="82"/>
      <c r="B41" s="68" t="s">
        <v>39</v>
      </c>
      <c r="C41" s="6" t="s">
        <v>15</v>
      </c>
      <c r="D41" s="5">
        <v>30</v>
      </c>
    </row>
    <row r="42" spans="1:4" ht="30.75">
      <c r="A42" s="82"/>
      <c r="B42" s="50" t="s">
        <v>40</v>
      </c>
      <c r="C42" s="6" t="s">
        <v>15</v>
      </c>
      <c r="D42" s="13" t="s">
        <v>124</v>
      </c>
    </row>
    <row r="43" spans="1:4" ht="30.75">
      <c r="A43" s="82"/>
      <c r="B43" s="50" t="s">
        <v>41</v>
      </c>
      <c r="C43" s="6" t="s">
        <v>15</v>
      </c>
      <c r="D43" s="13" t="s">
        <v>124</v>
      </c>
    </row>
    <row r="44" spans="1:4" ht="30.75">
      <c r="A44" s="51"/>
      <c r="B44" s="52" t="s">
        <v>110</v>
      </c>
      <c r="C44" s="6" t="s">
        <v>15</v>
      </c>
      <c r="D44" s="59"/>
    </row>
    <row r="47" spans="1:4" ht="15">
      <c r="A47" s="12" t="s">
        <v>117</v>
      </c>
      <c r="B47" s="1"/>
      <c r="C47" s="3"/>
      <c r="D47" s="1"/>
    </row>
    <row r="48" spans="1:4" ht="15">
      <c r="A48" s="1"/>
      <c r="B48" s="1" t="s">
        <v>81</v>
      </c>
      <c r="C48" s="3"/>
      <c r="D48" s="1"/>
    </row>
    <row r="49" spans="1:4" ht="15">
      <c r="A49" s="1"/>
      <c r="B49" s="1" t="s">
        <v>55</v>
      </c>
      <c r="C49" s="3"/>
      <c r="D49" s="1"/>
    </row>
    <row r="50" spans="1:4" ht="15">
      <c r="A50" s="1"/>
      <c r="B50" s="1"/>
      <c r="C50" s="3"/>
      <c r="D50" s="1"/>
    </row>
    <row r="51" spans="1:4" ht="15">
      <c r="A51" s="10" t="s">
        <v>2</v>
      </c>
      <c r="B51" s="10" t="s">
        <v>3</v>
      </c>
      <c r="C51" s="11" t="s">
        <v>1</v>
      </c>
      <c r="D51" s="10" t="s">
        <v>141</v>
      </c>
    </row>
    <row r="52" spans="1:6" ht="30.75">
      <c r="A52" s="9">
        <v>1</v>
      </c>
      <c r="B52" s="6" t="s">
        <v>83</v>
      </c>
      <c r="C52" s="4" t="s">
        <v>7</v>
      </c>
      <c r="D52" s="89">
        <f>25/67.73</f>
        <v>0.36911265318175107</v>
      </c>
      <c r="F52" t="s">
        <v>146</v>
      </c>
    </row>
    <row r="53" spans="1:4" ht="30.75">
      <c r="A53" s="79">
        <v>2</v>
      </c>
      <c r="B53" s="6" t="s">
        <v>75</v>
      </c>
      <c r="C53" s="4" t="s">
        <v>10</v>
      </c>
      <c r="D53" s="5">
        <v>0</v>
      </c>
    </row>
    <row r="54" spans="1:4" ht="27">
      <c r="A54" s="80"/>
      <c r="B54" s="7" t="s">
        <v>76</v>
      </c>
      <c r="C54" s="8" t="s">
        <v>14</v>
      </c>
      <c r="D54" s="5">
        <v>0</v>
      </c>
    </row>
    <row r="55" spans="1:4" ht="39.75">
      <c r="A55" s="40">
        <v>3</v>
      </c>
      <c r="B55" s="7" t="s">
        <v>77</v>
      </c>
      <c r="C55" s="8" t="s">
        <v>78</v>
      </c>
      <c r="D55" s="5">
        <v>0</v>
      </c>
    </row>
    <row r="56" spans="1:4" ht="27">
      <c r="A56" s="9">
        <v>4</v>
      </c>
      <c r="B56" s="7" t="s">
        <v>79</v>
      </c>
      <c r="C56" s="8" t="s">
        <v>5</v>
      </c>
      <c r="D56" s="5">
        <v>0</v>
      </c>
    </row>
    <row r="57" spans="1:4" ht="53.25">
      <c r="A57" s="39">
        <v>5</v>
      </c>
      <c r="B57" s="7" t="s">
        <v>80</v>
      </c>
      <c r="C57" s="8" t="s">
        <v>78</v>
      </c>
      <c r="D57" s="5">
        <v>0</v>
      </c>
    </row>
    <row r="60" spans="1:4" ht="15">
      <c r="A60" s="12" t="s">
        <v>117</v>
      </c>
      <c r="B60" s="1"/>
      <c r="C60" s="3"/>
      <c r="D60" s="1"/>
    </row>
    <row r="61" spans="1:4" ht="15">
      <c r="A61" s="1"/>
      <c r="B61" s="1" t="s">
        <v>82</v>
      </c>
      <c r="C61" s="3"/>
      <c r="D61" s="1"/>
    </row>
    <row r="62" spans="1:4" ht="15">
      <c r="A62" s="1"/>
      <c r="B62" s="1" t="s">
        <v>55</v>
      </c>
      <c r="C62" s="3"/>
      <c r="D62" s="1"/>
    </row>
    <row r="63" spans="1:4" ht="15">
      <c r="A63" s="1"/>
      <c r="B63" s="1"/>
      <c r="C63" s="3"/>
      <c r="D63" s="1"/>
    </row>
    <row r="64" spans="1:4" ht="15">
      <c r="A64" s="10" t="s">
        <v>2</v>
      </c>
      <c r="B64" s="10" t="s">
        <v>3</v>
      </c>
      <c r="C64" s="11" t="s">
        <v>1</v>
      </c>
      <c r="D64" s="10" t="s">
        <v>141</v>
      </c>
    </row>
    <row r="65" spans="1:6" ht="30.75">
      <c r="A65" s="9">
        <v>1</v>
      </c>
      <c r="B65" s="6" t="s">
        <v>83</v>
      </c>
      <c r="C65" s="4" t="s">
        <v>7</v>
      </c>
      <c r="D65" s="89">
        <f>2/5.28</f>
        <v>0.3787878787878788</v>
      </c>
      <c r="F65" t="s">
        <v>147</v>
      </c>
    </row>
    <row r="66" spans="1:4" ht="30.75">
      <c r="A66" s="79">
        <v>2</v>
      </c>
      <c r="B66" s="6" t="s">
        <v>75</v>
      </c>
      <c r="C66" s="4" t="s">
        <v>10</v>
      </c>
      <c r="D66" s="5">
        <v>0</v>
      </c>
    </row>
    <row r="67" spans="1:4" ht="27">
      <c r="A67" s="80"/>
      <c r="B67" s="7" t="s">
        <v>76</v>
      </c>
      <c r="C67" s="8" t="s">
        <v>14</v>
      </c>
      <c r="D67" s="5">
        <v>0</v>
      </c>
    </row>
    <row r="68" spans="1:4" ht="39.75">
      <c r="A68" s="40">
        <v>3</v>
      </c>
      <c r="B68" s="7" t="s">
        <v>77</v>
      </c>
      <c r="C68" s="8" t="s">
        <v>78</v>
      </c>
      <c r="D68" s="5">
        <v>0</v>
      </c>
    </row>
    <row r="69" spans="1:4" ht="27">
      <c r="A69" s="9">
        <v>4</v>
      </c>
      <c r="B69" s="7" t="s">
        <v>79</v>
      </c>
      <c r="C69" s="8" t="s">
        <v>5</v>
      </c>
      <c r="D69" s="5">
        <v>0</v>
      </c>
    </row>
    <row r="70" spans="1:4" ht="53.25">
      <c r="A70" s="39">
        <v>5</v>
      </c>
      <c r="B70" s="7" t="s">
        <v>80</v>
      </c>
      <c r="C70" s="8" t="s">
        <v>78</v>
      </c>
      <c r="D70" s="5">
        <v>0</v>
      </c>
    </row>
  </sheetData>
  <sheetProtection/>
  <mergeCells count="7">
    <mergeCell ref="A66:A67"/>
    <mergeCell ref="A36:A43"/>
    <mergeCell ref="A10:A13"/>
    <mergeCell ref="A8:A9"/>
    <mergeCell ref="A16:A19"/>
    <mergeCell ref="A28:A35"/>
    <mergeCell ref="A53:A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4.8515625" style="0" customWidth="1"/>
    <col min="2" max="2" width="48.8515625" style="0" customWidth="1"/>
    <col min="3" max="3" width="25.57421875" style="0" customWidth="1"/>
    <col min="4" max="4" width="12.00390625" style="0" bestFit="1" customWidth="1"/>
    <col min="5" max="5" width="16.8515625" style="0" bestFit="1" customWidth="1"/>
  </cols>
  <sheetData>
    <row r="1" spans="2:4" s="1" customFormat="1" ht="15.75">
      <c r="B1" s="12" t="s">
        <v>59</v>
      </c>
      <c r="D1" s="3"/>
    </row>
    <row r="2" spans="2:4" s="1" customFormat="1" ht="15.75">
      <c r="B2" s="1" t="s">
        <v>60</v>
      </c>
      <c r="D2" s="3"/>
    </row>
    <row r="3" spans="2:4" s="1" customFormat="1" ht="15.75">
      <c r="B3" s="1" t="s">
        <v>27</v>
      </c>
      <c r="D3" s="3"/>
    </row>
    <row r="5" spans="1:3" s="1" customFormat="1" ht="31.5">
      <c r="A5" s="9">
        <v>1</v>
      </c>
      <c r="B5" s="6" t="s">
        <v>17</v>
      </c>
      <c r="C5" s="5" t="s">
        <v>58</v>
      </c>
    </row>
    <row r="6" spans="1:3" s="1" customFormat="1" ht="15.75">
      <c r="A6" s="9">
        <v>2</v>
      </c>
      <c r="B6" s="6" t="s">
        <v>18</v>
      </c>
      <c r="C6" s="5" t="s">
        <v>58</v>
      </c>
    </row>
    <row r="7" spans="1:3" s="1" customFormat="1" ht="31.5">
      <c r="A7" s="9">
        <v>3</v>
      </c>
      <c r="B7" s="6" t="s">
        <v>19</v>
      </c>
      <c r="C7" s="5" t="s">
        <v>58</v>
      </c>
    </row>
    <row r="8" spans="1:3" s="1" customFormat="1" ht="78.75">
      <c r="A8" s="9">
        <v>4</v>
      </c>
      <c r="B8" s="6" t="s">
        <v>20</v>
      </c>
      <c r="C8" s="5" t="s">
        <v>58</v>
      </c>
    </row>
    <row r="9" spans="1:3" s="1" customFormat="1" ht="62.25" customHeight="1">
      <c r="A9" s="9">
        <v>5</v>
      </c>
      <c r="B9" s="6" t="s">
        <v>21</v>
      </c>
      <c r="C9" s="5" t="s">
        <v>58</v>
      </c>
    </row>
    <row r="10" spans="1:3" s="1" customFormat="1" ht="62.25" customHeight="1">
      <c r="A10" s="9">
        <v>6</v>
      </c>
      <c r="B10" s="6" t="s">
        <v>22</v>
      </c>
      <c r="C10" s="5" t="s">
        <v>58</v>
      </c>
    </row>
    <row r="11" s="1" customFormat="1" ht="15">
      <c r="B11" s="2"/>
    </row>
    <row r="12" s="1" customFormat="1" ht="15"/>
    <row r="13" s="1" customFormat="1" ht="15"/>
    <row r="14" s="1" customFormat="1" ht="15"/>
    <row r="15" s="1" customFormat="1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.140625" style="0" customWidth="1"/>
    <col min="2" max="2" width="28.28125" style="0" customWidth="1"/>
    <col min="3" max="3" width="10.00390625" style="0" customWidth="1"/>
    <col min="4" max="4" width="16.8515625" style="0" customWidth="1"/>
    <col min="5" max="5" width="16.7109375" style="0" customWidth="1"/>
    <col min="6" max="6" width="1.8515625" style="0" hidden="1" customWidth="1"/>
  </cols>
  <sheetData>
    <row r="1" spans="2:6" s="1" customFormat="1" ht="66.75" customHeight="1">
      <c r="B1" s="85" t="s">
        <v>43</v>
      </c>
      <c r="C1" s="85"/>
      <c r="D1" s="85"/>
      <c r="E1" s="85"/>
      <c r="F1" s="85"/>
    </row>
    <row r="2" s="1" customFormat="1" ht="15">
      <c r="D2" s="3"/>
    </row>
    <row r="3" spans="2:4" s="1" customFormat="1" ht="15">
      <c r="B3" s="1" t="s">
        <v>0</v>
      </c>
      <c r="D3" s="48" t="s">
        <v>107</v>
      </c>
    </row>
    <row r="5" spans="1:4" s="1" customFormat="1" ht="24.75" customHeight="1">
      <c r="A5" s="10" t="s">
        <v>2</v>
      </c>
      <c r="B5" s="10" t="s">
        <v>3</v>
      </c>
      <c r="C5" s="38" t="s">
        <v>1</v>
      </c>
      <c r="D5" s="71" t="s">
        <v>142</v>
      </c>
    </row>
    <row r="6" spans="1:12" s="1" customFormat="1" ht="62.25">
      <c r="A6" s="9">
        <v>1</v>
      </c>
      <c r="B6" s="6" t="s">
        <v>23</v>
      </c>
      <c r="C6" s="4" t="s">
        <v>4</v>
      </c>
      <c r="D6" s="5">
        <v>14</v>
      </c>
      <c r="L6"/>
    </row>
    <row r="7" spans="1:4" s="1" customFormat="1" ht="62.25">
      <c r="A7" s="9">
        <v>2</v>
      </c>
      <c r="B7" s="6" t="s">
        <v>24</v>
      </c>
      <c r="C7" s="4" t="s">
        <v>4</v>
      </c>
      <c r="D7" s="5">
        <v>1</v>
      </c>
    </row>
    <row r="8" spans="1:4" s="1" customFormat="1" ht="78">
      <c r="A8" s="9">
        <v>3</v>
      </c>
      <c r="B8" s="6" t="s">
        <v>25</v>
      </c>
      <c r="C8" s="4" t="s">
        <v>4</v>
      </c>
      <c r="D8" s="5">
        <v>0</v>
      </c>
    </row>
    <row r="9" spans="1:7" s="1" customFormat="1" ht="93">
      <c r="A9" s="9">
        <v>4</v>
      </c>
      <c r="B9" s="6" t="s">
        <v>26</v>
      </c>
      <c r="C9" s="4" t="s">
        <v>108</v>
      </c>
      <c r="D9" s="5">
        <v>0.88</v>
      </c>
      <c r="G9" s="1" t="s">
        <v>148</v>
      </c>
    </row>
    <row r="10" s="1" customFormat="1" ht="15">
      <c r="B10" s="2"/>
    </row>
    <row r="11" s="1" customFormat="1" ht="15"/>
    <row r="12" spans="2:6" s="16" customFormat="1" ht="49.5" customHeight="1">
      <c r="B12" s="86" t="s">
        <v>61</v>
      </c>
      <c r="C12" s="86"/>
      <c r="D12" s="86"/>
      <c r="E12" s="86"/>
      <c r="F12" s="86"/>
    </row>
    <row r="13" s="16" customFormat="1" ht="15">
      <c r="D13" s="17"/>
    </row>
    <row r="14" spans="2:4" s="16" customFormat="1" ht="15">
      <c r="B14" s="16" t="s">
        <v>0</v>
      </c>
      <c r="D14" s="69" t="s">
        <v>140</v>
      </c>
    </row>
    <row r="15" s="18" customFormat="1" ht="13.5"/>
    <row r="16" spans="1:4" s="16" customFormat="1" ht="24">
      <c r="A16" s="19" t="s">
        <v>2</v>
      </c>
      <c r="B16" s="19" t="s">
        <v>3</v>
      </c>
      <c r="C16" s="36" t="s">
        <v>1</v>
      </c>
      <c r="D16" s="71" t="s">
        <v>142</v>
      </c>
    </row>
    <row r="17" spans="1:4" s="16" customFormat="1" ht="78">
      <c r="A17" s="20">
        <v>1</v>
      </c>
      <c r="B17" s="21" t="s">
        <v>28</v>
      </c>
      <c r="C17" s="22" t="s">
        <v>4</v>
      </c>
      <c r="D17" s="23">
        <v>3</v>
      </c>
    </row>
    <row r="18" spans="1:4" s="16" customFormat="1" ht="62.25">
      <c r="A18" s="20">
        <v>2</v>
      </c>
      <c r="B18" s="21" t="s">
        <v>29</v>
      </c>
      <c r="C18" s="22" t="s">
        <v>4</v>
      </c>
      <c r="D18" s="23">
        <v>0</v>
      </c>
    </row>
    <row r="19" spans="1:4" s="16" customFormat="1" ht="93">
      <c r="A19" s="20">
        <v>3</v>
      </c>
      <c r="B19" s="21" t="s">
        <v>30</v>
      </c>
      <c r="C19" s="22" t="s">
        <v>4</v>
      </c>
      <c r="D19" s="23">
        <v>0</v>
      </c>
    </row>
    <row r="20" spans="1:7" s="16" customFormat="1" ht="108.75">
      <c r="A20" s="20">
        <v>4</v>
      </c>
      <c r="B20" s="21" t="s">
        <v>31</v>
      </c>
      <c r="C20" s="55" t="s">
        <v>150</v>
      </c>
      <c r="D20" s="23">
        <v>0.243</v>
      </c>
      <c r="G20" s="16" t="s">
        <v>149</v>
      </c>
    </row>
    <row r="22" ht="18" customHeight="1"/>
    <row r="23" spans="1:6" ht="45" customHeight="1">
      <c r="A23" s="16"/>
      <c r="B23" s="87" t="s">
        <v>74</v>
      </c>
      <c r="C23" s="87"/>
      <c r="D23" s="87"/>
      <c r="E23" s="87"/>
      <c r="F23" s="87"/>
    </row>
    <row r="24" spans="1:6" ht="15">
      <c r="A24" s="16"/>
      <c r="B24" s="16"/>
      <c r="C24" s="16"/>
      <c r="D24" s="17"/>
      <c r="E24" s="16"/>
      <c r="F24" s="16"/>
    </row>
    <row r="25" spans="1:6" ht="15">
      <c r="A25" s="16"/>
      <c r="B25" s="16" t="s">
        <v>0</v>
      </c>
      <c r="C25" s="16"/>
      <c r="D25" s="69" t="s">
        <v>103</v>
      </c>
      <c r="E25" s="70" t="s">
        <v>104</v>
      </c>
      <c r="F25" s="16"/>
    </row>
    <row r="26" spans="1:6" ht="36" customHeight="1">
      <c r="A26" s="18"/>
      <c r="B26" s="18"/>
      <c r="C26" s="18"/>
      <c r="D26" s="18"/>
      <c r="E26" s="18"/>
      <c r="F26" s="18"/>
    </row>
    <row r="27" spans="1:6" ht="24">
      <c r="A27" s="19" t="s">
        <v>2</v>
      </c>
      <c r="B27" s="19" t="s">
        <v>3</v>
      </c>
      <c r="C27" s="36" t="s">
        <v>1</v>
      </c>
      <c r="D27" s="71" t="s">
        <v>142</v>
      </c>
      <c r="E27" s="16"/>
      <c r="F27" s="16"/>
    </row>
    <row r="28" spans="1:6" ht="62.25">
      <c r="A28" s="20">
        <v>1</v>
      </c>
      <c r="B28" s="21" t="s">
        <v>84</v>
      </c>
      <c r="C28" s="22" t="s">
        <v>4</v>
      </c>
      <c r="D28" s="23">
        <v>1</v>
      </c>
      <c r="E28" s="16"/>
      <c r="F28" s="16"/>
    </row>
    <row r="29" spans="1:6" ht="46.5">
      <c r="A29" s="20">
        <v>2</v>
      </c>
      <c r="B29" s="21" t="s">
        <v>112</v>
      </c>
      <c r="C29" s="22" t="s">
        <v>4</v>
      </c>
      <c r="D29" s="23">
        <v>1</v>
      </c>
      <c r="E29" s="16"/>
      <c r="F29" s="16"/>
    </row>
    <row r="30" spans="1:6" ht="93">
      <c r="A30" s="20">
        <v>3</v>
      </c>
      <c r="B30" s="21" t="s">
        <v>111</v>
      </c>
      <c r="C30" s="22" t="s">
        <v>4</v>
      </c>
      <c r="D30" s="23">
        <v>0</v>
      </c>
      <c r="E30" s="16"/>
      <c r="F30" s="16"/>
    </row>
    <row r="31" spans="1:6" ht="46.5">
      <c r="A31" s="20">
        <v>4</v>
      </c>
      <c r="B31" s="21" t="s">
        <v>113</v>
      </c>
      <c r="C31" s="22" t="s">
        <v>114</v>
      </c>
      <c r="D31" s="23">
        <v>26.52</v>
      </c>
      <c r="E31" s="16"/>
      <c r="F31" s="16"/>
    </row>
    <row r="36" spans="1:6" ht="38.25" customHeight="1">
      <c r="A36" s="16"/>
      <c r="B36" s="86" t="s">
        <v>74</v>
      </c>
      <c r="C36" s="86"/>
      <c r="D36" s="86"/>
      <c r="E36" s="86"/>
      <c r="F36" s="86"/>
    </row>
    <row r="37" spans="1:6" ht="15">
      <c r="A37" s="16"/>
      <c r="B37" s="16"/>
      <c r="C37" s="16"/>
      <c r="D37" s="17"/>
      <c r="E37" s="16"/>
      <c r="F37" s="16"/>
    </row>
    <row r="38" spans="1:6" ht="15">
      <c r="A38" s="16"/>
      <c r="B38" s="16" t="s">
        <v>0</v>
      </c>
      <c r="C38" s="16"/>
      <c r="D38" s="17" t="s">
        <v>105</v>
      </c>
      <c r="E38" s="16" t="s">
        <v>106</v>
      </c>
      <c r="F38" s="16"/>
    </row>
    <row r="39" spans="1:6" ht="13.5">
      <c r="A39" s="18"/>
      <c r="B39" s="18"/>
      <c r="C39" s="18"/>
      <c r="D39" s="18"/>
      <c r="E39" s="18"/>
      <c r="F39" s="18"/>
    </row>
    <row r="40" spans="1:6" ht="24">
      <c r="A40" s="19" t="s">
        <v>2</v>
      </c>
      <c r="B40" s="19" t="s">
        <v>3</v>
      </c>
      <c r="C40" s="36" t="s">
        <v>1</v>
      </c>
      <c r="D40" s="37" t="s">
        <v>142</v>
      </c>
      <c r="E40" s="16"/>
      <c r="F40" s="16"/>
    </row>
    <row r="41" spans="1:6" ht="62.25">
      <c r="A41" s="20">
        <v>1</v>
      </c>
      <c r="B41" s="21" t="s">
        <v>85</v>
      </c>
      <c r="C41" s="22" t="s">
        <v>4</v>
      </c>
      <c r="D41" s="23">
        <v>0</v>
      </c>
      <c r="E41" s="16"/>
      <c r="F41" s="16"/>
    </row>
    <row r="42" spans="1:6" ht="46.5">
      <c r="A42" s="20">
        <v>2</v>
      </c>
      <c r="B42" s="21" t="s">
        <v>112</v>
      </c>
      <c r="C42" s="22" t="s">
        <v>4</v>
      </c>
      <c r="D42" s="23">
        <v>0</v>
      </c>
      <c r="E42" s="16"/>
      <c r="F42" s="16"/>
    </row>
    <row r="43" spans="1:6" ht="78">
      <c r="A43" s="20">
        <v>3</v>
      </c>
      <c r="B43" s="21" t="s">
        <v>115</v>
      </c>
      <c r="C43" s="22" t="s">
        <v>4</v>
      </c>
      <c r="D43" s="23">
        <v>0</v>
      </c>
      <c r="E43" s="16"/>
      <c r="F43" s="16"/>
    </row>
    <row r="44" spans="1:6" ht="46.5">
      <c r="A44" s="20">
        <v>4</v>
      </c>
      <c r="B44" s="21" t="s">
        <v>113</v>
      </c>
      <c r="C44" s="22" t="s">
        <v>114</v>
      </c>
      <c r="D44" s="23">
        <v>1.2</v>
      </c>
      <c r="E44" s="16"/>
      <c r="F44" s="16"/>
    </row>
    <row r="48" spans="2:7" ht="13.5">
      <c r="B48" s="53" t="s">
        <v>86</v>
      </c>
      <c r="C48" s="53"/>
      <c r="D48" s="53"/>
      <c r="E48" s="53"/>
      <c r="F48" s="53"/>
      <c r="G48" s="53"/>
    </row>
    <row r="49" spans="2:7" ht="13.5">
      <c r="B49" s="53" t="s">
        <v>87</v>
      </c>
      <c r="C49" s="53"/>
      <c r="D49" s="53"/>
      <c r="E49" s="53"/>
      <c r="F49" s="53"/>
      <c r="G49" s="53"/>
    </row>
    <row r="50" spans="2:7" ht="13.5">
      <c r="B50" s="53" t="s">
        <v>88</v>
      </c>
      <c r="C50" s="53"/>
      <c r="D50" s="53"/>
      <c r="E50" s="53"/>
      <c r="F50" s="53"/>
      <c r="G50" s="53"/>
    </row>
    <row r="51" spans="2:7" ht="13.5">
      <c r="B51" s="53" t="s">
        <v>89</v>
      </c>
      <c r="C51" s="53"/>
      <c r="D51" s="53"/>
      <c r="E51" s="53"/>
      <c r="F51" s="53"/>
      <c r="G51" s="53"/>
    </row>
    <row r="52" spans="2:7" ht="13.5">
      <c r="B52" s="53" t="s">
        <v>90</v>
      </c>
      <c r="C52" s="53"/>
      <c r="D52" s="53"/>
      <c r="E52" s="53"/>
      <c r="F52" s="53"/>
      <c r="G52" s="53"/>
    </row>
    <row r="53" spans="2:7" ht="13.5">
      <c r="B53" s="53" t="s">
        <v>91</v>
      </c>
      <c r="C53" s="53"/>
      <c r="D53" s="53"/>
      <c r="E53" s="53"/>
      <c r="F53" s="53"/>
      <c r="G53" s="53"/>
    </row>
    <row r="54" spans="2:7" ht="13.5">
      <c r="B54" s="53" t="s">
        <v>92</v>
      </c>
      <c r="C54" s="53"/>
      <c r="D54" s="53"/>
      <c r="E54" s="53"/>
      <c r="F54" s="53"/>
      <c r="G54" s="53"/>
    </row>
    <row r="55" spans="2:7" ht="13.5">
      <c r="B55" s="53" t="s">
        <v>93</v>
      </c>
      <c r="C55" s="53"/>
      <c r="D55" s="53"/>
      <c r="E55" s="53"/>
      <c r="F55" s="53"/>
      <c r="G55" s="53"/>
    </row>
    <row r="56" spans="2:7" ht="13.5">
      <c r="B56" s="53" t="s">
        <v>94</v>
      </c>
      <c r="C56" s="53"/>
      <c r="D56" s="53"/>
      <c r="E56" s="53"/>
      <c r="F56" s="53"/>
      <c r="G56" s="53"/>
    </row>
    <row r="57" spans="2:7" ht="13.5">
      <c r="B57" s="53" t="s">
        <v>95</v>
      </c>
      <c r="C57" s="53"/>
      <c r="D57" s="53"/>
      <c r="E57" s="53"/>
      <c r="F57" s="53"/>
      <c r="G57" s="53"/>
    </row>
    <row r="58" spans="2:7" ht="13.5">
      <c r="B58" s="53" t="s">
        <v>101</v>
      </c>
      <c r="C58" s="53"/>
      <c r="D58" s="53"/>
      <c r="E58" s="53"/>
      <c r="F58" s="53"/>
      <c r="G58" s="53"/>
    </row>
    <row r="59" spans="2:7" ht="13.5">
      <c r="B59" s="53" t="s">
        <v>96</v>
      </c>
      <c r="C59" s="53"/>
      <c r="D59" s="53"/>
      <c r="E59" s="53"/>
      <c r="F59" s="53"/>
      <c r="G59" s="53"/>
    </row>
    <row r="60" spans="2:7" ht="13.5">
      <c r="B60" s="53" t="s">
        <v>97</v>
      </c>
      <c r="C60" s="53"/>
      <c r="D60" s="53"/>
      <c r="E60" s="53"/>
      <c r="F60" s="53"/>
      <c r="G60" s="53"/>
    </row>
    <row r="61" spans="2:7" ht="13.5">
      <c r="B61" s="53" t="s">
        <v>98</v>
      </c>
      <c r="C61" s="53"/>
      <c r="D61" s="53"/>
      <c r="E61" s="53"/>
      <c r="F61" s="53"/>
      <c r="G61" s="53"/>
    </row>
    <row r="62" spans="2:7" ht="13.5">
      <c r="B62" s="53" t="s">
        <v>99</v>
      </c>
      <c r="C62" s="53"/>
      <c r="D62" s="53"/>
      <c r="E62" s="53"/>
      <c r="F62" s="53"/>
      <c r="G62" s="53"/>
    </row>
    <row r="63" spans="2:7" ht="13.5">
      <c r="B63" s="53" t="s">
        <v>100</v>
      </c>
      <c r="C63" s="53"/>
      <c r="D63" s="53"/>
      <c r="E63" s="53"/>
      <c r="F63" s="53"/>
      <c r="G63" s="53"/>
    </row>
    <row r="64" spans="2:7" ht="13.5">
      <c r="B64" s="53" t="s">
        <v>102</v>
      </c>
      <c r="C64" s="53"/>
      <c r="D64" s="53"/>
      <c r="E64" s="53"/>
      <c r="F64" s="53"/>
      <c r="G64" s="53"/>
    </row>
    <row r="65" spans="2:7" ht="13.5">
      <c r="B65" s="53"/>
      <c r="C65" s="53"/>
      <c r="D65" s="53"/>
      <c r="E65" s="53"/>
      <c r="F65" s="53"/>
      <c r="G65" s="53"/>
    </row>
    <row r="66" spans="2:7" ht="13.5">
      <c r="B66" s="53"/>
      <c r="C66" s="53"/>
      <c r="D66" s="53"/>
      <c r="E66" s="53"/>
      <c r="F66" s="53"/>
      <c r="G66" s="53"/>
    </row>
  </sheetData>
  <sheetProtection/>
  <mergeCells count="4">
    <mergeCell ref="B1:F1"/>
    <mergeCell ref="B12:F12"/>
    <mergeCell ref="B23:F23"/>
    <mergeCell ref="B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E16" sqref="E16"/>
    </sheetView>
  </sheetViews>
  <sheetFormatPr defaultColWidth="9.140625" defaultRowHeight="15"/>
  <cols>
    <col min="3" max="3" width="23.57421875" style="0" customWidth="1"/>
    <col min="5" max="5" width="8.8515625" style="0" bestFit="1" customWidth="1"/>
    <col min="8" max="8" width="9.421875" style="0" bestFit="1" customWidth="1"/>
  </cols>
  <sheetData>
    <row r="1" spans="2:7" ht="13.5">
      <c r="B1" s="72" t="s">
        <v>62</v>
      </c>
      <c r="C1" s="72"/>
      <c r="D1" s="72" t="s">
        <v>72</v>
      </c>
      <c r="E1" s="72"/>
      <c r="F1" s="72"/>
      <c r="G1" s="72"/>
    </row>
    <row r="2" spans="2:7" ht="13.5">
      <c r="B2" s="72" t="s">
        <v>73</v>
      </c>
      <c r="C2" s="72"/>
      <c r="D2" s="72"/>
      <c r="E2" s="72"/>
      <c r="F2" s="72"/>
      <c r="G2" s="72"/>
    </row>
    <row r="3" spans="2:7" ht="13.5">
      <c r="B3" s="72"/>
      <c r="C3" s="88" t="s">
        <v>143</v>
      </c>
      <c r="D3" s="88"/>
      <c r="E3" s="72"/>
      <c r="F3" s="72"/>
      <c r="G3" s="72"/>
    </row>
    <row r="4" spans="5:8" ht="13.5">
      <c r="E4" t="s">
        <v>66</v>
      </c>
      <c r="H4" t="s">
        <v>67</v>
      </c>
    </row>
    <row r="5" spans="1:9" ht="13.5">
      <c r="A5" s="42" t="s">
        <v>63</v>
      </c>
      <c r="B5" s="43"/>
      <c r="C5" s="44"/>
      <c r="D5" s="42"/>
      <c r="E5" s="43" t="s">
        <v>3</v>
      </c>
      <c r="F5" s="44"/>
      <c r="G5" s="42"/>
      <c r="H5" s="43" t="s">
        <v>3</v>
      </c>
      <c r="I5" s="44"/>
    </row>
    <row r="6" spans="1:9" ht="13.5">
      <c r="A6" s="42" t="s">
        <v>64</v>
      </c>
      <c r="B6" s="43"/>
      <c r="C6" s="44"/>
      <c r="D6" s="42"/>
      <c r="E6" s="43"/>
      <c r="F6" s="44"/>
      <c r="G6" s="42"/>
      <c r="H6" s="43"/>
      <c r="I6" s="44"/>
    </row>
    <row r="7" spans="1:9" ht="13.5">
      <c r="A7" s="42" t="s">
        <v>65</v>
      </c>
      <c r="B7" s="43"/>
      <c r="C7" s="44"/>
      <c r="D7" s="42"/>
      <c r="E7" s="43"/>
      <c r="F7" s="44"/>
      <c r="G7" s="42"/>
      <c r="H7" s="43"/>
      <c r="I7" s="44"/>
    </row>
    <row r="8" spans="1:9" ht="13.5">
      <c r="A8" s="42"/>
      <c r="B8" s="45" t="s">
        <v>68</v>
      </c>
      <c r="C8" s="46"/>
      <c r="D8" s="42"/>
      <c r="E8" s="43">
        <v>20322.45</v>
      </c>
      <c r="F8" s="44"/>
      <c r="G8" s="42"/>
      <c r="H8" s="43">
        <f>E8*1.18</f>
        <v>23980.490999999998</v>
      </c>
      <c r="I8" s="44"/>
    </row>
    <row r="9" spans="1:9" ht="13.5">
      <c r="A9" s="42"/>
      <c r="B9" s="43" t="s">
        <v>118</v>
      </c>
      <c r="C9" s="44"/>
      <c r="D9" s="42"/>
      <c r="E9" s="47">
        <f>E8/E10*1000</f>
        <v>2512.306282443878</v>
      </c>
      <c r="F9" s="44"/>
      <c r="G9" s="42"/>
      <c r="H9" s="60">
        <f>E9*1.18</f>
        <v>2964.521413283776</v>
      </c>
      <c r="I9" s="44"/>
    </row>
    <row r="10" spans="1:9" ht="13.5">
      <c r="A10" s="42"/>
      <c r="B10" s="43" t="s">
        <v>119</v>
      </c>
      <c r="C10" s="44"/>
      <c r="D10" s="42"/>
      <c r="E10" s="61">
        <v>8089.161</v>
      </c>
      <c r="F10" s="44"/>
      <c r="G10" s="42"/>
      <c r="H10" s="43"/>
      <c r="I10" s="44"/>
    </row>
    <row r="11" spans="1:9" ht="13.5">
      <c r="A11" s="42"/>
      <c r="B11" s="43"/>
      <c r="C11" s="44"/>
      <c r="D11" s="42"/>
      <c r="E11" s="61"/>
      <c r="F11" s="44"/>
      <c r="G11" s="42"/>
      <c r="H11" s="43"/>
      <c r="I11" s="44"/>
    </row>
    <row r="12" spans="1:9" ht="13.5">
      <c r="A12" s="42"/>
      <c r="B12" s="43"/>
      <c r="C12" s="44"/>
      <c r="D12" s="42"/>
      <c r="E12" s="61"/>
      <c r="F12" s="44"/>
      <c r="G12" s="42"/>
      <c r="H12" s="43"/>
      <c r="I12" s="44"/>
    </row>
    <row r="13" spans="1:9" ht="13.5">
      <c r="A13" s="42" t="s">
        <v>71</v>
      </c>
      <c r="B13" s="43"/>
      <c r="C13" s="44"/>
      <c r="D13" s="42"/>
      <c r="E13" s="61"/>
      <c r="F13" s="44"/>
      <c r="G13" s="42"/>
      <c r="H13" s="43"/>
      <c r="I13" s="44"/>
    </row>
    <row r="14" spans="1:9" ht="13.5">
      <c r="A14" s="42"/>
      <c r="B14" s="45" t="s">
        <v>120</v>
      </c>
      <c r="C14" s="46"/>
      <c r="D14" s="42"/>
      <c r="E14" s="62">
        <v>1258.37</v>
      </c>
      <c r="F14" s="44"/>
      <c r="G14" s="42"/>
      <c r="H14" s="47">
        <f>E14*1.18</f>
        <v>1484.8765999999998</v>
      </c>
      <c r="I14" s="44"/>
    </row>
    <row r="15" spans="1:9" ht="13.5">
      <c r="A15" s="42"/>
      <c r="B15" s="43" t="s">
        <v>69</v>
      </c>
      <c r="C15" s="44"/>
      <c r="D15" s="42"/>
      <c r="E15" s="62">
        <f>E14*1000/E16</f>
        <v>3780.9667174453225</v>
      </c>
      <c r="F15" s="44"/>
      <c r="G15" s="42"/>
      <c r="H15" s="47">
        <f>E15*1.18</f>
        <v>4461.54072658548</v>
      </c>
      <c r="I15" s="44"/>
    </row>
    <row r="16" spans="1:9" ht="13.5">
      <c r="A16" s="42"/>
      <c r="B16" s="43" t="s">
        <v>70</v>
      </c>
      <c r="C16" s="44"/>
      <c r="D16" s="42"/>
      <c r="E16" s="61">
        <v>332.817</v>
      </c>
      <c r="F16" s="44"/>
      <c r="G16" s="42"/>
      <c r="H16" s="43"/>
      <c r="I16" s="44"/>
    </row>
    <row r="17" spans="1:9" ht="13.5">
      <c r="A17" s="42"/>
      <c r="B17" s="43"/>
      <c r="C17" s="44"/>
      <c r="D17" s="42"/>
      <c r="E17" s="43"/>
      <c r="F17" s="44"/>
      <c r="G17" s="42"/>
      <c r="H17" s="43"/>
      <c r="I17" s="44"/>
    </row>
    <row r="18" spans="1:9" ht="13.5">
      <c r="A18" s="42"/>
      <c r="B18" s="43"/>
      <c r="C18" s="44"/>
      <c r="D18" s="42"/>
      <c r="E18" s="43"/>
      <c r="F18" s="44"/>
      <c r="G18" s="42"/>
      <c r="H18" s="43"/>
      <c r="I18" s="44"/>
    </row>
    <row r="19" spans="1:9" ht="13.5">
      <c r="A19" s="42"/>
      <c r="B19" s="43"/>
      <c r="C19" s="44"/>
      <c r="D19" s="42"/>
      <c r="E19" s="43"/>
      <c r="F19" s="44"/>
      <c r="G19" s="42"/>
      <c r="H19" s="43"/>
      <c r="I19" s="44"/>
    </row>
    <row r="22" spans="1:9" ht="13.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3.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3.5">
      <c r="A24" s="41"/>
      <c r="B24" s="41"/>
      <c r="C24" s="56"/>
      <c r="D24" s="41"/>
      <c r="E24" s="41"/>
      <c r="F24" s="41"/>
      <c r="G24" s="41"/>
      <c r="H24" s="41"/>
      <c r="I24" s="41"/>
    </row>
    <row r="25" spans="1:9" ht="13.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3.5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3.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3.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3.5">
      <c r="A29" s="41"/>
      <c r="B29" s="57"/>
      <c r="C29" s="57"/>
      <c r="D29" s="41"/>
      <c r="E29" s="41"/>
      <c r="F29" s="41"/>
      <c r="G29" s="41"/>
      <c r="H29" s="41"/>
      <c r="I29" s="41"/>
    </row>
    <row r="30" spans="1:9" ht="13.5">
      <c r="A30" s="41"/>
      <c r="B30" s="41"/>
      <c r="C30" s="41"/>
      <c r="D30" s="41"/>
      <c r="E30" s="41"/>
      <c r="F30" s="41"/>
      <c r="G30" s="41"/>
      <c r="H30" s="58"/>
      <c r="I30" s="41"/>
    </row>
    <row r="31" spans="1:9" ht="13.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3.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3.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3.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3.5">
      <c r="A35" s="41"/>
      <c r="B35" s="57"/>
      <c r="C35" s="57"/>
      <c r="D35" s="41"/>
      <c r="E35" s="41"/>
      <c r="F35" s="41"/>
      <c r="G35" s="41"/>
      <c r="H35" s="58"/>
      <c r="I35" s="41"/>
    </row>
    <row r="36" spans="1:9" ht="13.5">
      <c r="A36" s="41"/>
      <c r="B36" s="41"/>
      <c r="C36" s="41"/>
      <c r="D36" s="41"/>
      <c r="E36" s="41"/>
      <c r="F36" s="41"/>
      <c r="G36" s="41"/>
      <c r="H36" s="58"/>
      <c r="I36" s="41"/>
    </row>
    <row r="37" spans="1:9" ht="13.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3.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3.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3.5">
      <c r="A40" s="41"/>
      <c r="B40" s="41"/>
      <c r="C40" s="41"/>
      <c r="D40" s="41"/>
      <c r="E40" s="41"/>
      <c r="F40" s="41"/>
      <c r="G40" s="41"/>
      <c r="H40" s="41"/>
      <c r="I40" s="41"/>
    </row>
  </sheetData>
  <mergeCells count="1"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2011-12-16T05:43:28Z</cp:lastPrinted>
  <dcterms:created xsi:type="dcterms:W3CDTF">2006-09-28T05:33:49Z</dcterms:created>
  <dcterms:modified xsi:type="dcterms:W3CDTF">2012-07-05T05:12:21Z</dcterms:modified>
  <cp:category/>
  <cp:version/>
  <cp:contentType/>
  <cp:contentStatus/>
</cp:coreProperties>
</file>